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ovar\Downloads\"/>
    </mc:Choice>
  </mc:AlternateContent>
  <xr:revisionPtr revIDLastSave="0" documentId="13_ncr:1_{B840EC3D-8122-46E6-AF6D-63A822A63BFC}" xr6:coauthVersionLast="47" xr6:coauthVersionMax="47" xr10:uidLastSave="{00000000-0000-0000-0000-000000000000}"/>
  <bookViews>
    <workbookView xWindow="28680" yWindow="-135" windowWidth="29040" windowHeight="15720" xr2:uid="{A9A1A6E0-2F1D-4B69-BECA-DC688CC2F5B6}"/>
  </bookViews>
  <sheets>
    <sheet name="Posudek oponenta DP" sheetId="2" r:id="rId1"/>
    <sheet name="Konfigurace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C39" i="2" s="1"/>
  <c r="C4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<sst xmlns="http://schemas.openxmlformats.org/spreadsheetml/2006/main" count="63" uniqueCount="61">
  <si>
    <t>Studijní programy</t>
  </si>
  <si>
    <t>Specializace</t>
  </si>
  <si>
    <t>Akademické roky</t>
  </si>
  <si>
    <t>Automatické řízení a informatika v průmyslu 4.0</t>
  </si>
  <si>
    <t>Automatic Control and Informatics in Industry 4.0</t>
  </si>
  <si>
    <t>Bezpečnostní management</t>
  </si>
  <si>
    <t>Security Management</t>
  </si>
  <si>
    <t>2025/2026</t>
  </si>
  <si>
    <t>Bezpečnostní technologie, systémy a management</t>
  </si>
  <si>
    <t>Security Technologies, Systems and Management</t>
  </si>
  <si>
    <t>Bezpečnostní technologie</t>
  </si>
  <si>
    <t>Security Technologies</t>
  </si>
  <si>
    <t>2026/2027</t>
  </si>
  <si>
    <t>Informační technologie</t>
  </si>
  <si>
    <t>Information Technologies</t>
  </si>
  <si>
    <t>Softwarové inženýrství</t>
  </si>
  <si>
    <t>Software Engineering</t>
  </si>
  <si>
    <t>2027/2028</t>
  </si>
  <si>
    <t>Učitelství informatiky pro základní a střední školy</t>
  </si>
  <si>
    <t>Kybernetická bezpečnost</t>
  </si>
  <si>
    <t>Cyber Security</t>
  </si>
  <si>
    <t>2028/2029</t>
  </si>
  <si>
    <t>-</t>
  </si>
  <si>
    <t>splnil(a)</t>
  </si>
  <si>
    <t>Celkové hodnocení práce, připomínky a dotazy:</t>
  </si>
  <si>
    <t>Místo, datum: ............................                                        Podpis: .............................................</t>
  </si>
  <si>
    <t>Student:</t>
  </si>
  <si>
    <t>Vedoucí práce:</t>
  </si>
  <si>
    <t>Studijní program:</t>
  </si>
  <si>
    <t>Specializace:</t>
  </si>
  <si>
    <t>Akademický rok:</t>
  </si>
  <si>
    <t>Téma bakalářské práce:</t>
  </si>
  <si>
    <t>Splnění všech bodů zadání:</t>
  </si>
  <si>
    <t>Kritérium hodnocení</t>
  </si>
  <si>
    <t>Váha</t>
  </si>
  <si>
    <t>Body (0–5)</t>
  </si>
  <si>
    <t>Kvalita zpracování současného stavu poznání</t>
  </si>
  <si>
    <t>– šíře a hloubka přehledu, schopnost syntézy, pochopení problému</t>
  </si>
  <si>
    <t>Kvalita formulace výzkumných otázek nebo hypotéz</t>
  </si>
  <si>
    <t>Technická / odborná úroveň řešení práce</t>
  </si>
  <si>
    <t>– náročnost tématu, úroveň zpracování, využití teoretických znalostí</t>
  </si>
  <si>
    <t>Schopnost studenta interpretovat a zhodnotit dosažené výsledky</t>
  </si>
  <si>
    <t>Formální úroveň a struktura práce</t>
  </si>
  <si>
    <t>Celkový součet vážených bodů:</t>
  </si>
  <si>
    <t>Procentuální úspěšnost:</t>
  </si>
  <si>
    <t>Navržená známka:</t>
  </si>
  <si>
    <t>Klasifikační stupnice ECTS: A – výborně, B – velmi dobře, C – dobře, D – uspokojivě, E – dostatečně, F – nedostatečně.</t>
  </si>
  <si>
    <t>Aktuálnost a relevance řešeného tématu</t>
  </si>
  <si>
    <t>– význam tématu v kontextu oboru, společenský / technický dopad</t>
  </si>
  <si>
    <t>Náročnost a přiměřenost zadání diplomové práce</t>
  </si>
  <si>
    <t>– obtížnost vzhledem k úrovni BP</t>
  </si>
  <si>
    <t>Vhodnost a odborná adekvátnost zvolené metody řešení</t>
  </si>
  <si>
    <t>– adekvátnost postupů vzhledem k cílům práce</t>
  </si>
  <si>
    <t>Jasnost a přiměřenost cílů práce</t>
  </si>
  <si>
    <t>– srozumitelnost stanovených cílů a jejich adekvátnost vzhledem k úrovni DP</t>
  </si>
  <si>
    <t>– metodická správnost a proveditelnost ověření hypotéz/otázek</t>
  </si>
  <si>
    <t>Dosažené výsledky práce a jejich přínos</t>
  </si>
  <si>
    <t>– kvalita, rozsah a reálnost výstupů</t>
  </si>
  <si>
    <t>– komentování výsledků, pochopení limitů, souvislosti</t>
  </si>
  <si>
    <t>– členění, přehlednost, grafy, tabulky, technická úprava</t>
  </si>
  <si>
    <t>POSUDEK OPONENTA DIPLOMOVÉ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</si>
</sst>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96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CC0000"/>
      <name val="Arial"/>
      <family val="2"/>
      <charset val="238"/>
    </font>
    <font>
      <i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2F5597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rgb="FFD9E1F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5" xfId="0" applyFont="1" applyBorder="1" applyAlignment="1" applyProtection="1">
      <alignment horizontal="center" vertical="center"/>
      <protection hidden="1"/>
    </xf>
    <xf numFmtId="0" fontId="0" fillId="0" borderId="4" xfId="0" applyBorder="1" applyProtection="1">
      <protection hidden="1"/>
    </xf>
    <xf numFmtId="164" fontId="2" fillId="0" borderId="6" xfId="0" applyNumberFormat="1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0" borderId="2" xfId="0" applyBorder="1" applyProtection="1">
      <protection locked="0" hidden="1"/>
    </xf>
    <xf numFmtId="0" fontId="9" fillId="0" borderId="0" xfId="0" applyFont="1" applyAlignment="1" applyProtection="1">
      <alignment horizontal="left" wrapText="1"/>
      <protection hidden="1"/>
    </xf>
    <xf numFmtId="0" fontId="2" fillId="0" borderId="0" xfId="0" applyFont="1" applyProtection="1">
      <protection locked="0"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2" fillId="0" borderId="1" xfId="0" applyFont="1" applyBorder="1" applyAlignment="1" applyProtection="1">
      <alignment wrapText="1"/>
      <protection locked="0" hidden="1"/>
    </xf>
    <xf numFmtId="0" fontId="0" fillId="0" borderId="1" xfId="0" applyBorder="1" applyAlignment="1" applyProtection="1">
      <alignment wrapText="1"/>
      <protection locked="0" hidden="1"/>
    </xf>
    <xf numFmtId="0" fontId="2" fillId="0" borderId="2" xfId="0" applyFont="1" applyBorder="1" applyAlignment="1" applyProtection="1">
      <alignment wrapText="1"/>
      <protection locked="0" hidden="1"/>
    </xf>
    <xf numFmtId="0" fontId="0" fillId="0" borderId="2" xfId="0" applyBorder="1" applyAlignment="1" applyProtection="1">
      <alignment wrapText="1"/>
      <protection locked="0" hidden="1"/>
    </xf>
    <xf numFmtId="0" fontId="2" fillId="0" borderId="1" xfId="0" applyFont="1" applyBorder="1" applyProtection="1">
      <protection locked="0" hidden="1"/>
    </xf>
    <xf numFmtId="0" fontId="0" fillId="0" borderId="1" xfId="0" applyBorder="1" applyProtection="1">
      <protection locked="0" hidden="1"/>
    </xf>
    <xf numFmtId="0" fontId="2" fillId="0" borderId="2" xfId="0" applyFont="1" applyBorder="1" applyProtection="1">
      <protection locked="0" hidden="1"/>
    </xf>
    <xf numFmtId="49" fontId="2" fillId="0" borderId="2" xfId="0" applyNumberFormat="1" applyFont="1" applyBorder="1" applyAlignment="1" applyProtection="1">
      <alignment wrapText="1"/>
      <protection locked="0" hidden="1"/>
    </xf>
    <xf numFmtId="49" fontId="0" fillId="0" borderId="2" xfId="0" applyNumberFormat="1" applyBorder="1" applyProtection="1">
      <protection locked="0" hidden="1"/>
    </xf>
    <xf numFmtId="0" fontId="5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center" vertical="center"/>
      <protection locked="0" hidden="1"/>
    </xf>
    <xf numFmtId="0" fontId="7" fillId="3" borderId="5" xfId="0" applyFont="1" applyFill="1" applyBorder="1" applyAlignment="1" applyProtection="1">
      <alignment horizontal="left" indent="1"/>
      <protection hidden="1"/>
    </xf>
    <xf numFmtId="0" fontId="0" fillId="0" borderId="2" xfId="0" applyBorder="1" applyProtection="1"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left" vertical="top" wrapText="1"/>
      <protection locked="0" hidden="1"/>
    </xf>
    <xf numFmtId="0" fontId="2" fillId="0" borderId="0" xfId="0" applyFont="1" applyAlignment="1" applyProtection="1">
      <alignment horizontal="left" vertical="top" wrapText="1"/>
      <protection locked="0" hidden="1"/>
    </xf>
    <xf numFmtId="0" fontId="2" fillId="0" borderId="0" xfId="0" applyFont="1" applyAlignment="1" applyProtection="1">
      <alignment horizontal="left"/>
      <protection hidden="1"/>
    </xf>
  </cellXfs>
  <cellStyles count="1">
    <cellStyle name="Normální" xfId="0" builtinId="0"/>
  </cellStyles>
  <dxfs count="2">
    <dxf>
      <font>
        <color theme="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4B297-17D7-4B76-BA29-0C0717E899A6}">
  <dimension ref="A1:Z48"/>
  <sheetViews>
    <sheetView tabSelected="1" workbookViewId="0">
      <selection activeCell="J15" sqref="J15"/>
    </sheetView>
  </sheetViews>
  <sheetFormatPr defaultRowHeight="14.25" x14ac:dyDescent="0.2"/>
  <cols>
    <col min="1" max="1" width="27.42578125" style="8" customWidth="1"/>
    <col min="2" max="2" width="37.5703125" style="8" customWidth="1"/>
    <col min="3" max="3" width="9.7109375" style="8" customWidth="1"/>
    <col min="4" max="4" width="10.5703125" style="8" customWidth="1"/>
    <col min="5" max="25" width="9.140625" style="8"/>
    <col min="26" max="26" width="56.42578125" style="8" customWidth="1"/>
    <col min="27" max="16384" width="9.140625" style="8"/>
  </cols>
  <sheetData>
    <row r="1" spans="1:26" ht="15" x14ac:dyDescent="0.25">
      <c r="A1" s="13" t="e" vm="1">
        <v>#VALUE!</v>
      </c>
      <c r="B1" s="7"/>
      <c r="C1" s="7"/>
      <c r="D1" s="7"/>
      <c r="F1" s="14"/>
      <c r="G1" s="15"/>
      <c r="Z1" s="16"/>
    </row>
    <row r="2" spans="1:26" ht="15" x14ac:dyDescent="0.25">
      <c r="A2" s="7"/>
      <c r="B2" s="7"/>
      <c r="C2" s="7"/>
      <c r="D2" s="7"/>
      <c r="F2" s="14"/>
      <c r="G2" s="15"/>
    </row>
    <row r="3" spans="1:26" x14ac:dyDescent="0.2">
      <c r="A3" s="7"/>
      <c r="B3" s="7"/>
      <c r="C3" s="7"/>
      <c r="D3" s="7"/>
    </row>
    <row r="4" spans="1:26" x14ac:dyDescent="0.2">
      <c r="A4" s="7"/>
      <c r="B4" s="7"/>
      <c r="C4" s="7"/>
      <c r="D4" s="7"/>
    </row>
    <row r="6" spans="1:26" ht="18" x14ac:dyDescent="0.25">
      <c r="A6" s="17" t="s">
        <v>60</v>
      </c>
      <c r="B6" s="7"/>
      <c r="C6" s="7"/>
      <c r="D6" s="7"/>
    </row>
    <row r="8" spans="1:26" ht="15" customHeight="1" x14ac:dyDescent="0.25">
      <c r="A8" s="18" t="s">
        <v>26</v>
      </c>
      <c r="B8" s="19"/>
      <c r="C8" s="20"/>
      <c r="D8" s="20"/>
    </row>
    <row r="9" spans="1:26" ht="15" customHeight="1" x14ac:dyDescent="0.25">
      <c r="A9" s="18" t="s">
        <v>27</v>
      </c>
      <c r="B9" s="21"/>
      <c r="C9" s="22"/>
      <c r="D9" s="22"/>
    </row>
    <row r="10" spans="1:26" ht="15" customHeight="1" x14ac:dyDescent="0.25">
      <c r="A10" s="18" t="s">
        <v>28</v>
      </c>
      <c r="B10" s="23"/>
      <c r="C10" s="24"/>
      <c r="D10" s="24"/>
    </row>
    <row r="11" spans="1:26" ht="15" customHeight="1" x14ac:dyDescent="0.25">
      <c r="A11" s="18" t="s">
        <v>29</v>
      </c>
      <c r="B11" s="25"/>
      <c r="C11" s="9"/>
      <c r="D11" s="9"/>
    </row>
    <row r="12" spans="1:26" ht="15" customHeight="1" x14ac:dyDescent="0.25">
      <c r="A12" s="18" t="s">
        <v>30</v>
      </c>
      <c r="B12" s="25" t="s">
        <v>7</v>
      </c>
      <c r="C12" s="9"/>
      <c r="D12" s="9"/>
    </row>
    <row r="13" spans="1:26" ht="45" customHeight="1" x14ac:dyDescent="0.25">
      <c r="A13" s="18" t="s">
        <v>31</v>
      </c>
      <c r="B13" s="26"/>
      <c r="C13" s="27"/>
      <c r="D13" s="27"/>
    </row>
    <row r="15" spans="1:26" ht="15" customHeight="1" x14ac:dyDescent="0.2">
      <c r="A15" s="28" t="s">
        <v>32</v>
      </c>
      <c r="B15" s="7"/>
      <c r="C15" s="29" t="s">
        <v>23</v>
      </c>
      <c r="D15" s="11"/>
    </row>
    <row r="17" spans="1:4" ht="30" x14ac:dyDescent="0.25">
      <c r="A17" s="30" t="s">
        <v>33</v>
      </c>
      <c r="B17" s="3"/>
      <c r="C17" s="31" t="s">
        <v>34</v>
      </c>
      <c r="D17" s="31" t="s">
        <v>35</v>
      </c>
    </row>
    <row r="18" spans="1:4" ht="15" x14ac:dyDescent="0.25">
      <c r="A18" s="32" t="s">
        <v>47</v>
      </c>
      <c r="B18" s="3"/>
      <c r="C18" s="12">
        <v>0.5</v>
      </c>
      <c r="D18" s="33">
        <v>5</v>
      </c>
    </row>
    <row r="19" spans="1:4" ht="15" x14ac:dyDescent="0.25">
      <c r="A19" s="34" t="s">
        <v>48</v>
      </c>
      <c r="B19" s="35"/>
      <c r="C19" s="35"/>
      <c r="D19" s="3"/>
    </row>
    <row r="20" spans="1:4" ht="15" x14ac:dyDescent="0.25">
      <c r="A20" s="32" t="s">
        <v>49</v>
      </c>
      <c r="B20" s="3"/>
      <c r="C20" s="12">
        <v>0.5</v>
      </c>
      <c r="D20" s="33">
        <v>5</v>
      </c>
    </row>
    <row r="21" spans="1:4" ht="15" x14ac:dyDescent="0.25">
      <c r="A21" s="34" t="s">
        <v>50</v>
      </c>
      <c r="B21" s="35"/>
      <c r="C21" s="35"/>
      <c r="D21" s="3"/>
    </row>
    <row r="22" spans="1:4" ht="15" x14ac:dyDescent="0.25">
      <c r="A22" s="32" t="s">
        <v>36</v>
      </c>
      <c r="B22" s="3"/>
      <c r="C22" s="12">
        <v>1</v>
      </c>
      <c r="D22" s="33">
        <v>5</v>
      </c>
    </row>
    <row r="23" spans="1:4" ht="15" x14ac:dyDescent="0.25">
      <c r="A23" s="34" t="s">
        <v>37</v>
      </c>
      <c r="B23" s="35"/>
      <c r="C23" s="35"/>
      <c r="D23" s="3"/>
    </row>
    <row r="24" spans="1:4" ht="15" x14ac:dyDescent="0.25">
      <c r="A24" s="32" t="s">
        <v>51</v>
      </c>
      <c r="B24" s="3"/>
      <c r="C24" s="12">
        <v>1</v>
      </c>
      <c r="D24" s="33">
        <v>5</v>
      </c>
    </row>
    <row r="25" spans="1:4" ht="15" x14ac:dyDescent="0.25">
      <c r="A25" s="34" t="s">
        <v>52</v>
      </c>
      <c r="B25" s="35"/>
      <c r="C25" s="35"/>
      <c r="D25" s="3"/>
    </row>
    <row r="26" spans="1:4" ht="15" x14ac:dyDescent="0.25">
      <c r="A26" s="32" t="s">
        <v>53</v>
      </c>
      <c r="B26" s="3"/>
      <c r="C26" s="12">
        <v>0.5</v>
      </c>
      <c r="D26" s="33">
        <v>5</v>
      </c>
    </row>
    <row r="27" spans="1:4" ht="15" x14ac:dyDescent="0.25">
      <c r="A27" s="34" t="s">
        <v>54</v>
      </c>
      <c r="B27" s="35"/>
      <c r="C27" s="35"/>
      <c r="D27" s="3"/>
    </row>
    <row r="28" spans="1:4" ht="15" x14ac:dyDescent="0.25">
      <c r="A28" s="32" t="s">
        <v>38</v>
      </c>
      <c r="B28" s="3"/>
      <c r="C28" s="12">
        <v>0.5</v>
      </c>
      <c r="D28" s="33">
        <v>5</v>
      </c>
    </row>
    <row r="29" spans="1:4" ht="15" x14ac:dyDescent="0.25">
      <c r="A29" s="34" t="s">
        <v>55</v>
      </c>
      <c r="B29" s="35"/>
      <c r="C29" s="35"/>
      <c r="D29" s="3"/>
    </row>
    <row r="30" spans="1:4" ht="15" x14ac:dyDescent="0.25">
      <c r="A30" s="32" t="s">
        <v>39</v>
      </c>
      <c r="B30" s="3"/>
      <c r="C30" s="12">
        <v>1</v>
      </c>
      <c r="D30" s="33">
        <v>5</v>
      </c>
    </row>
    <row r="31" spans="1:4" ht="15" x14ac:dyDescent="0.25">
      <c r="A31" s="34" t="s">
        <v>40</v>
      </c>
      <c r="B31" s="35"/>
      <c r="C31" s="35"/>
      <c r="D31" s="3"/>
    </row>
    <row r="32" spans="1:4" ht="15" x14ac:dyDescent="0.25">
      <c r="A32" s="32" t="s">
        <v>56</v>
      </c>
      <c r="B32" s="3"/>
      <c r="C32" s="12">
        <v>1</v>
      </c>
      <c r="D32" s="33">
        <v>5</v>
      </c>
    </row>
    <row r="33" spans="1:4" ht="15" x14ac:dyDescent="0.25">
      <c r="A33" s="34" t="s">
        <v>57</v>
      </c>
      <c r="B33" s="35"/>
      <c r="C33" s="35"/>
      <c r="D33" s="3"/>
    </row>
    <row r="34" spans="1:4" ht="15" x14ac:dyDescent="0.25">
      <c r="A34" s="32" t="s">
        <v>41</v>
      </c>
      <c r="B34" s="3"/>
      <c r="C34" s="12">
        <v>0.5</v>
      </c>
      <c r="D34" s="33">
        <v>5</v>
      </c>
    </row>
    <row r="35" spans="1:4" ht="15" x14ac:dyDescent="0.25">
      <c r="A35" s="34" t="s">
        <v>58</v>
      </c>
      <c r="B35" s="35"/>
      <c r="C35" s="35"/>
      <c r="D35" s="3"/>
    </row>
    <row r="36" spans="1:4" ht="15" x14ac:dyDescent="0.25">
      <c r="A36" s="32" t="s">
        <v>42</v>
      </c>
      <c r="B36" s="3"/>
      <c r="C36" s="12">
        <v>0.5</v>
      </c>
      <c r="D36" s="33">
        <v>5</v>
      </c>
    </row>
    <row r="37" spans="1:4" ht="15" x14ac:dyDescent="0.25">
      <c r="A37" s="34" t="s">
        <v>59</v>
      </c>
      <c r="B37" s="35"/>
      <c r="C37" s="35"/>
      <c r="D37" s="3"/>
    </row>
    <row r="38" spans="1:4" ht="15" x14ac:dyDescent="0.25">
      <c r="A38" s="32" t="s">
        <v>43</v>
      </c>
      <c r="B38" s="3"/>
      <c r="C38" s="2">
        <f>(C18*D18)+(C20*D20)+(C22*D22)+(C24*D24)+(C26*D26)+(C28*D28)+(C30*D30)+(C32*D32)+(C34*D34)+(C36*D36)</f>
        <v>35</v>
      </c>
      <c r="D38" s="3"/>
    </row>
    <row r="39" spans="1:4" ht="15" x14ac:dyDescent="0.25">
      <c r="A39" s="32" t="s">
        <v>44</v>
      </c>
      <c r="B39" s="3"/>
      <c r="C39" s="4">
        <f>C38/35</f>
        <v>1</v>
      </c>
      <c r="D39" s="5"/>
    </row>
    <row r="40" spans="1:4" ht="15.75" x14ac:dyDescent="0.25">
      <c r="A40" s="36" t="s">
        <v>45</v>
      </c>
      <c r="B40" s="7"/>
      <c r="C40" s="37" t="str">
        <f>IF(OR(C15="nesplnil(a)",C15="not fulfilled"),"F",IF(C38&gt;=33,"A",IF(C38&gt;=30,"B",IF(C38&gt;=27,"C",IF(C38&gt;=24,"D",IF(C38&gt;=21,"E","F"))))))</f>
        <v>A</v>
      </c>
      <c r="D40" s="3"/>
    </row>
    <row r="42" spans="1:4" ht="15" customHeight="1" x14ac:dyDescent="0.2">
      <c r="A42" s="6" t="s">
        <v>24</v>
      </c>
      <c r="B42" s="7"/>
      <c r="C42" s="7"/>
      <c r="D42" s="7"/>
    </row>
    <row r="43" spans="1:4" ht="300" customHeight="1" x14ac:dyDescent="0.2">
      <c r="A43" s="38"/>
      <c r="B43" s="38"/>
      <c r="C43" s="38"/>
      <c r="D43" s="38"/>
    </row>
    <row r="44" spans="1:4" ht="150" customHeight="1" x14ac:dyDescent="0.2">
      <c r="A44" s="39"/>
      <c r="B44" s="39"/>
      <c r="C44" s="39"/>
      <c r="D44" s="39"/>
    </row>
    <row r="46" spans="1:4" ht="25.5" customHeight="1" x14ac:dyDescent="0.2">
      <c r="A46" s="10" t="s">
        <v>46</v>
      </c>
      <c r="B46" s="7"/>
      <c r="C46" s="7"/>
      <c r="D46" s="7"/>
    </row>
    <row r="48" spans="1:4" x14ac:dyDescent="0.2">
      <c r="A48" s="40" t="s">
        <v>25</v>
      </c>
      <c r="B48" s="7"/>
      <c r="C48" s="7"/>
      <c r="D48" s="7"/>
    </row>
  </sheetData>
  <sheetProtection algorithmName="SHA-512" hashValue="audWZrlrLpExL7MjGDJfaSp9jqqy/jhP4nJp2xyx4p3VRaS0mXjy8vw28KEP5wrUGPNw8Gn5OUdp+ZSdVbM1Qw==" saltValue="Y6FLs4UVB+/4pODgaNbzJA==" spinCount="100000" sheet="1" objects="1" scenarios="1"/>
  <mergeCells count="41">
    <mergeCell ref="A43:D44"/>
    <mergeCell ref="A46:D46"/>
    <mergeCell ref="A48:D48"/>
    <mergeCell ref="A42:D42"/>
    <mergeCell ref="A37:D37"/>
    <mergeCell ref="A38:B38"/>
    <mergeCell ref="C38:D38"/>
    <mergeCell ref="A39:B39"/>
    <mergeCell ref="C39:D39"/>
    <mergeCell ref="A40:B40"/>
    <mergeCell ref="C40:D40"/>
    <mergeCell ref="A31:D31"/>
    <mergeCell ref="A32:B32"/>
    <mergeCell ref="A33:D33"/>
    <mergeCell ref="A34:B34"/>
    <mergeCell ref="A35:D35"/>
    <mergeCell ref="A36:B36"/>
    <mergeCell ref="A25:D25"/>
    <mergeCell ref="A26:B26"/>
    <mergeCell ref="A27:D27"/>
    <mergeCell ref="A28:B28"/>
    <mergeCell ref="A29:D29"/>
    <mergeCell ref="A30:B30"/>
    <mergeCell ref="A19:D19"/>
    <mergeCell ref="A20:B20"/>
    <mergeCell ref="A21:D21"/>
    <mergeCell ref="A22:B22"/>
    <mergeCell ref="A23:D23"/>
    <mergeCell ref="A24:B24"/>
    <mergeCell ref="B12:D12"/>
    <mergeCell ref="B13:D13"/>
    <mergeCell ref="A15:B15"/>
    <mergeCell ref="C15:D15"/>
    <mergeCell ref="A17:B17"/>
    <mergeCell ref="A18:B18"/>
    <mergeCell ref="A1:D4"/>
    <mergeCell ref="A6:D6"/>
    <mergeCell ref="B8:D8"/>
    <mergeCell ref="B9:D9"/>
    <mergeCell ref="B10:D10"/>
    <mergeCell ref="B11:D11"/>
  </mergeCells>
  <conditionalFormatting sqref="C15:D15">
    <cfRule type="containsText" dxfId="1" priority="3" operator="containsText" text="nesplnil(a)">
      <formula>NOT(ISERROR(SEARCH("nesplnil(a)",C15)))</formula>
    </cfRule>
    <cfRule type="containsText" dxfId="0" priority="4" operator="containsText" text="splnil(a)">
      <formula>NOT(ISERROR(SEARCH("splnil(a)",C15)))</formula>
    </cfRule>
  </conditionalFormatting>
  <dataValidations count="4">
    <dataValidation type="list" sqref="G2" xr:uid="{8D52FF41-44BF-47AE-B7BF-83F1F413BB33}">
      <formula1>"Vedoucí,Oponent"</formula1>
    </dataValidation>
    <dataValidation type="list" sqref="G1" xr:uid="{572B8718-D5CD-4550-B719-806DFBB01063}">
      <formula1>"CZ,EN"</formula1>
    </dataValidation>
    <dataValidation type="whole" allowBlank="1" showInputMessage="1" showErrorMessage="1" sqref="D18 D20 D22 D26 D24 D30 D32 D34 D28 D36" xr:uid="{5305BE14-8A46-42A0-BE7E-EF83FDA34189}">
      <formula1>0</formula1>
      <formula2>5</formula2>
    </dataValidation>
    <dataValidation type="list" allowBlank="1" showInputMessage="1" showErrorMessage="1" sqref="C15:D15" xr:uid="{0F446363-A372-499C-B270-FF483CC7C2C3}">
      <formula1>"splnil(a),nesplnil(a)"</formula1>
    </dataValidation>
  </dataValidations>
  <pageMargins left="0.7" right="0.7" top="0.78740157499999996" bottom="0.78740157499999996" header="0.3" footer="0.3"/>
  <pageSetup paperSize="9" orientation="portrait" r:id="rId1"/>
  <rowBreaks count="1" manualBreakCount="1">
    <brk id="40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53D2F31-E8BA-4E7C-B920-BFE22EB409B0}">
          <x14:formula1>
            <xm:f>Konfigurace!$E$2:$E$5</xm:f>
          </x14:formula1>
          <xm:sqref>B12:D12</xm:sqref>
        </x14:dataValidation>
        <x14:dataValidation type="list" allowBlank="1" showInputMessage="1" showErrorMessage="1" xr:uid="{5DE18C33-1134-486A-8875-41609DF46335}">
          <x14:formula1>
            <xm:f>Konfigurace!$C$2:$C$6</xm:f>
          </x14:formula1>
          <xm:sqref>B11:D11</xm:sqref>
        </x14:dataValidation>
        <x14:dataValidation type="list" allowBlank="1" showInputMessage="1" showErrorMessage="1" xr:uid="{7CB0DA5D-DBAA-4E80-837F-9B9BC73AD47F}">
          <x14:formula1>
            <xm:f>Konfigurace!$A$2:$A$5</xm:f>
          </x14:formula1>
          <xm:sqref>B10:D10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3AE3D-9F4C-46CC-B3E1-7935E6A434A4}">
  <dimension ref="A1:E6"/>
  <sheetViews>
    <sheetView workbookViewId="0">
      <selection activeCell="D10" sqref="D10"/>
    </sheetView>
  </sheetViews>
  <sheetFormatPr defaultRowHeight="15" x14ac:dyDescent="0.25"/>
  <cols>
    <col min="1" max="1" width="49" customWidth="1"/>
    <col min="2" max="2" width="40.42578125" customWidth="1"/>
    <col min="3" max="3" width="26.42578125" customWidth="1"/>
    <col min="4" max="4" width="30.5703125" customWidth="1"/>
    <col min="5" max="5" width="22" customWidth="1"/>
  </cols>
  <sheetData>
    <row r="1" spans="1:5" x14ac:dyDescent="0.25">
      <c r="A1" s="1" t="s">
        <v>0</v>
      </c>
      <c r="C1" s="1" t="s">
        <v>1</v>
      </c>
      <c r="E1" s="1" t="s">
        <v>2</v>
      </c>
    </row>
    <row r="2" spans="1:5" x14ac:dyDescent="0.25">
      <c r="A2" t="s">
        <v>3</v>
      </c>
      <c r="B2" t="s">
        <v>4</v>
      </c>
      <c r="C2" t="s">
        <v>5</v>
      </c>
      <c r="D2" t="s">
        <v>6</v>
      </c>
      <c r="E2" t="s">
        <v>7</v>
      </c>
    </row>
    <row r="3" spans="1:5" x14ac:dyDescent="0.25">
      <c r="A3" t="s">
        <v>8</v>
      </c>
      <c r="B3" t="s">
        <v>9</v>
      </c>
      <c r="C3" t="s">
        <v>10</v>
      </c>
      <c r="D3" t="s">
        <v>11</v>
      </c>
      <c r="E3" t="s">
        <v>12</v>
      </c>
    </row>
    <row r="4" spans="1:5" x14ac:dyDescent="0.25">
      <c r="A4" t="s">
        <v>13</v>
      </c>
      <c r="B4" t="s">
        <v>14</v>
      </c>
      <c r="C4" t="s">
        <v>15</v>
      </c>
      <c r="D4" t="s">
        <v>16</v>
      </c>
      <c r="E4" t="s">
        <v>17</v>
      </c>
    </row>
    <row r="5" spans="1:5" x14ac:dyDescent="0.25">
      <c r="A5" t="s">
        <v>18</v>
      </c>
      <c r="C5" t="s">
        <v>19</v>
      </c>
      <c r="D5" t="s">
        <v>20</v>
      </c>
      <c r="E5" t="s">
        <v>21</v>
      </c>
    </row>
    <row r="6" spans="1:5" x14ac:dyDescent="0.25">
      <c r="C6" t="s">
        <v>22</v>
      </c>
      <c r="D6" t="s">
        <v>22</v>
      </c>
    </row>
  </sheetData>
  <sheetProtection algorithmName="SHA-512" hashValue="x+y46OaaYl5+77Rk9qxDlQOP0LpAkHmJLYnAhraMGHYu9pp7CW/RJvM3/RlkqioKoE+R2u2s1x85u0Ap3B4hTg==" saltValue="6VEg7Vyaax1uCCbZFvJ1Z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Posudek oponenta DP</vt:lpstr>
      <vt:lpstr>Konfigurace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Kovář</dc:creator>
  <cp:lastModifiedBy>Stanislav Kovář</cp:lastModifiedBy>
  <cp:lastPrinted>2026-05-15T20:38:44Z</cp:lastPrinted>
  <dcterms:created xsi:type="dcterms:W3CDTF">2026-05-15T20:29:07Z</dcterms:created>
  <dcterms:modified xsi:type="dcterms:W3CDTF">2026-05-15T20:43:48Z</dcterms:modified>
</cp:coreProperties>
</file>